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03.70周年記念式典\shu01rk02\yosan\"/>
    </mc:Choice>
  </mc:AlternateContent>
  <xr:revisionPtr revIDLastSave="0" documentId="13_ncr:1_{B6688BF4-9E6F-409E-B3E7-FD955B932B32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'収益・費用明細書(様式2)'!$A$1:$H$60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2" l="1"/>
  <c r="G49" i="2"/>
  <c r="G32" i="2"/>
  <c r="C18" i="1" s="1"/>
  <c r="G57" i="2"/>
  <c r="C14" i="1"/>
  <c r="G8" i="2"/>
  <c r="G34" i="2"/>
  <c r="C28" i="1" l="1"/>
  <c r="C23" i="1"/>
  <c r="G41" i="2"/>
  <c r="C22" i="1" s="1"/>
  <c r="G58" i="2" l="1"/>
  <c r="F58" i="2" s="1"/>
  <c r="C21" i="1"/>
  <c r="C16" i="1"/>
  <c r="F32" i="1" l="1"/>
  <c r="G59" i="2" l="1"/>
  <c r="G60" i="2" s="1"/>
  <c r="C32" i="1" l="1"/>
  <c r="C33" i="1" s="1"/>
  <c r="C34" i="1" s="1"/>
</calcChain>
</file>

<file path=xl/sharedStrings.xml><?xml version="1.0" encoding="utf-8"?>
<sst xmlns="http://schemas.openxmlformats.org/spreadsheetml/2006/main" count="167" uniqueCount="141">
  <si>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</si>
  <si>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</si>
  <si>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</si>
  <si>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</si>
  <si>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</si>
  <si>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</si>
  <si>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</si>
  <si>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</si>
  <si>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</si>
  <si>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</si>
  <si>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</si>
  <si>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</si>
  <si>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</si>
  <si>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</si>
  <si>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</si>
  <si>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</si>
  <si>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</si>
  <si>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</si>
  <si>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</si>
  <si>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</si>
  <si>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</si>
  <si>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</si>
  <si>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</si>
  <si>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</si>
  <si>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</si>
  <si>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</si>
  <si>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</si>
  <si>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</si>
  <si>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</si>
  <si>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</si>
  <si>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</si>
  <si>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</si>
  <si>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</si>
  <si>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</si>
  <si>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</si>
  <si>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</si>
  <si>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</si>
  <si>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</si>
  <si>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</si>
  <si>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</si>
  <si>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</si>
  <si>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</si>
  <si>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</si>
  <si>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</si>
  <si>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</si>
  <si>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</si>
  <si>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</si>
  <si>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</si>
  <si>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</si>
  <si>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</si>
  <si>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</si>
  <si>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</si>
  <si>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</si>
  <si>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</si>
  <si>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</si>
  <si>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</si>
  <si>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事業名称：5月度例会（案）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</si>
  <si>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（</t>
    <phoneticPr fontId="2"/>
  </si>
  <si>
    <t>）</t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</si>
  <si>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</si>
  <si>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</si>
  <si>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(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</si>
  <si>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</si>
  <si>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</si>
  <si>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</si>
  <si>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通信費</t>
    <rPh sb="0" eb="2">
      <t>ツウシン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</si>
  <si>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</si>
  <si>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</si>
  <si>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パンフレット制作　　　　　　　　　　</t>
    <rPh sb="6" eb="8">
      <t>セイサク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</si>
  <si>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</si>
  <si>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</si>
  <si>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</si>
  <si>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スポンサーJCへの目録</t>
    <rPh sb="9" eb="11">
      <t>モクロク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</si>
  <si>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</si>
  <si>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</si>
  <si>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3</t>
    <phoneticPr fontId="2"/>
  </si>
  <si>
    <t>4</t>
    <phoneticPr fontId="2"/>
  </si>
  <si>
    <t>5</t>
    <phoneticPr fontId="2"/>
  </si>
  <si>
    <t>1-1</t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</si>
  <si>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</si>
  <si>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</si>
  <si>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</si>
  <si>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</si>
  <si>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1-2</t>
  </si>
  <si>
    <t>サスペンションライト
(220円×6台×2回数)</t>
    <phoneticPr fontId="2"/>
  </si>
  <si>
    <t>1-3</t>
  </si>
  <si>
    <t>フロントサイドスポット
(220円×8台×2回数)</t>
    <phoneticPr fontId="2"/>
  </si>
  <si>
    <t>1-4</t>
  </si>
  <si>
    <t>シーリングライト
(220円×16台×2回数)</t>
    <phoneticPr fontId="2"/>
  </si>
  <si>
    <t>1-5</t>
  </si>
  <si>
    <t>1-6</t>
  </si>
  <si>
    <t>ダイナミックマイク
(550円×1本×2回数)</t>
    <phoneticPr fontId="2"/>
  </si>
  <si>
    <t>1-7</t>
  </si>
  <si>
    <t>ワイヤレスマイク
(1100円×1本×2回数)</t>
    <phoneticPr fontId="2"/>
  </si>
  <si>
    <t>1-8</t>
  </si>
  <si>
    <t>フォールドバックスピーカー
(1100円×1台×2回数)</t>
    <phoneticPr fontId="2"/>
  </si>
  <si>
    <t>1-9</t>
  </si>
  <si>
    <t>CDプレーヤー
(1100円×1台×2回数)</t>
    <phoneticPr fontId="2"/>
  </si>
  <si>
    <t>1-10</t>
  </si>
  <si>
    <t>スクリーン
(550円×1式×2回数)</t>
    <phoneticPr fontId="2"/>
  </si>
  <si>
    <t>1-11</t>
  </si>
  <si>
    <t>持込器具 1口1kw
(110円×1口×2回数)</t>
  </si>
  <si>
    <t>1-12</t>
  </si>
  <si>
    <t>1-13</t>
  </si>
  <si>
    <t>1-14</t>
  </si>
  <si>
    <t>司会者台
(330円×1式×2回数)</t>
  </si>
  <si>
    <t>1-15</t>
  </si>
  <si>
    <t>1-16</t>
  </si>
  <si>
    <r>
      <t>席次表　　　　　　　　　　　　　　　　　　　　　　　　　　　　　　　　　　　　　　　　（</t>
    </r>
    <r>
      <rPr>
        <sz val="11"/>
        <color rgb="FFFF0000"/>
        <rFont val="ＭＳ Ｐゴシック"/>
        <family val="3"/>
        <charset val="128"/>
        <scheme val="minor"/>
      </rPr>
      <t>ルーム</t>
    </r>
    <r>
      <rPr>
        <sz val="11"/>
        <color theme="1"/>
        <rFont val="ＭＳ Ｐゴシック"/>
        <family val="2"/>
        <charset val="128"/>
        <scheme val="minor"/>
      </rPr>
      <t>備品）</t>
    </r>
    <rPh sb="0" eb="3">
      <t>セキジヒョウ</t>
    </rPh>
    <rPh sb="47" eb="49">
      <t>ビヒン</t>
    </rPh>
    <phoneticPr fontId="2"/>
  </si>
  <si>
    <t>式典花</t>
    <rPh sb="0" eb="2">
      <t>シキテン</t>
    </rPh>
    <rPh sb="2" eb="3">
      <t>ハナ</t>
    </rPh>
    <phoneticPr fontId="2"/>
  </si>
  <si>
    <t>6</t>
    <phoneticPr fontId="2"/>
  </si>
  <si>
    <t>7-1</t>
    <phoneticPr fontId="2"/>
  </si>
  <si>
    <t>7-2</t>
    <phoneticPr fontId="2"/>
  </si>
  <si>
    <t>7-3</t>
    <phoneticPr fontId="2"/>
  </si>
  <si>
    <t>拡声装置 第1ホール 
マイクなし 
(2200円×1式×2回数)</t>
    <phoneticPr fontId="2"/>
  </si>
  <si>
    <t>冷暖房料金 第1ホール
(4400円×6時間)</t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</si>
  <si>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</si>
  <si>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</si>
  <si>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堀素子</t>
    <rPh sb="0" eb="1">
      <t>ホリ</t>
    </rPh>
    <rPh sb="1" eb="2">
      <t>ス</t>
    </rPh>
    <rPh sb="2" eb="3">
      <t>コ</t>
    </rPh>
    <phoneticPr fontId="2"/>
  </si>
  <si>
    <t>8</t>
    <phoneticPr fontId="2"/>
  </si>
  <si>
    <r>
      <t>委員会事業費　1,275,000　円より　　　　　　　　　　　　　　　　　　　　　　　　　　　　</t>
    </r>
    <r>
      <rPr>
        <sz val="11"/>
        <color rgb="FFFF0000"/>
        <rFont val="ＭＳ Ｐゴシック"/>
        <family val="3"/>
        <charset val="128"/>
        <scheme val="minor"/>
      </rPr>
      <t>会場費は渉外委員会と按分</t>
    </r>
    <rPh sb="0" eb="3">
      <t>イインカイ</t>
    </rPh>
    <rPh sb="3" eb="6">
      <t>ジギョウヒ</t>
    </rPh>
    <rPh sb="17" eb="18">
      <t>エン</t>
    </rPh>
    <rPh sb="48" eb="51">
      <t>カイジョウヒ</t>
    </rPh>
    <rPh sb="52" eb="54">
      <t>ショウガイ</t>
    </rPh>
    <rPh sb="54" eb="57">
      <t>イインカイ</t>
    </rPh>
    <rPh sb="58" eb="60">
      <t>アンブン</t>
    </rPh>
    <phoneticPr fontId="2"/>
  </si>
  <si>
    <t>招待状×98部（A4）　　　　　　　　　　　　　　　　　　　　　　　　　　　　　　　　　　（ルーム備品）</t>
    <rPh sb="0" eb="3">
      <t>ショウタイジョウ</t>
    </rPh>
    <rPh sb="6" eb="7">
      <t>ブ</t>
    </rPh>
    <rPh sb="49" eb="51">
      <t>ビヒン</t>
    </rPh>
    <phoneticPr fontId="2"/>
  </si>
  <si>
    <t>お礼状×78部（A4）　　　　　　　　　　　　　　　　　　　　　　　　　　　　　　　　　　（ルーム備品）</t>
    <rPh sb="1" eb="3">
      <t>レイジョウ</t>
    </rPh>
    <rPh sb="6" eb="7">
      <t>ブ</t>
    </rPh>
    <rPh sb="49" eb="51">
      <t>ビヒン</t>
    </rPh>
    <phoneticPr fontId="3"/>
  </si>
  <si>
    <t>挨拶依頼文×5部（A4）　　　　　　　　　　　　　　　　　　　　　　　　　　　　（ルーム備品）</t>
    <rPh sb="0" eb="2">
      <t>アイサツ</t>
    </rPh>
    <rPh sb="2" eb="5">
      <t>イライブン</t>
    </rPh>
    <rPh sb="7" eb="8">
      <t>ブ</t>
    </rPh>
    <rPh sb="44" eb="46">
      <t>ビヒン</t>
    </rPh>
    <phoneticPr fontId="3"/>
  </si>
  <si>
    <t>ビデオカメラ　　　　　　　　　　　　　　　　　　　　　　　　　　　　　　　（ルーム備品）</t>
    <rPh sb="41" eb="43">
      <t>ビヒン</t>
    </rPh>
    <phoneticPr fontId="2"/>
  </si>
  <si>
    <t>ポートライト
(280円×4回路×2回数)</t>
    <phoneticPr fontId="2"/>
  </si>
  <si>
    <t>演台 第1ホール
(1,100円×2回)</t>
    <phoneticPr fontId="2"/>
  </si>
  <si>
    <t>証書（A4賞状×2枚）　　　　　　　　　　　　　　　　　　　　　　　　　　（渉外委員会負担）　　　　　　　　　　　　　　　　　　　　　</t>
    <rPh sb="0" eb="2">
      <t>ショウショ</t>
    </rPh>
    <rPh sb="5" eb="7">
      <t>ショウジョウ</t>
    </rPh>
    <rPh sb="9" eb="10">
      <t>マイ</t>
    </rPh>
    <rPh sb="38" eb="40">
      <t>ショウガイ</t>
    </rPh>
    <rPh sb="40" eb="43">
      <t>イインカイ</t>
    </rPh>
    <rPh sb="43" eb="45">
      <t>フタン</t>
    </rPh>
    <phoneticPr fontId="2"/>
  </si>
  <si>
    <t>証書ファイル（ブック式）　　　　　　　　　　　　　　　　　　　　　　　　　　　　　　　　　　　　　　　　（渉外委員会負担）</t>
    <rPh sb="0" eb="2">
      <t>ショウショ</t>
    </rPh>
    <rPh sb="10" eb="11">
      <t>シキ</t>
    </rPh>
    <rPh sb="53" eb="58">
      <t>ショウガイイインカイ</t>
    </rPh>
    <rPh sb="58" eb="60">
      <t>フタン</t>
    </rPh>
    <phoneticPr fontId="2"/>
  </si>
  <si>
    <t>7-6</t>
    <phoneticPr fontId="2"/>
  </si>
  <si>
    <t>7-4</t>
    <phoneticPr fontId="2"/>
  </si>
  <si>
    <t>7-5</t>
    <phoneticPr fontId="2"/>
  </si>
  <si>
    <t>覚書データ作成料　　　　　　　　　　　　　　　　　　　　　　　　　　　　　　（渉外委員会負担）</t>
    <rPh sb="0" eb="2">
      <t>オボエガキ</t>
    </rPh>
    <rPh sb="5" eb="8">
      <t>サクセイリョウ</t>
    </rPh>
    <rPh sb="39" eb="44">
      <t>ショウガイイインカイ</t>
    </rPh>
    <rPh sb="44" eb="46">
      <t>フタン</t>
    </rPh>
    <phoneticPr fontId="2"/>
  </si>
  <si>
    <t>四日市市文化会第1ホール
（渉外委員会と按分）
9：00～13：00までリハーサル使用</t>
    <rPh sb="14" eb="16">
      <t>ショウガイ</t>
    </rPh>
    <rPh sb="16" eb="19">
      <t>イインカイ</t>
    </rPh>
    <rPh sb="20" eb="22">
      <t>アンブン</t>
    </rPh>
    <rPh sb="41" eb="43">
      <t>シヨウ</t>
    </rPh>
    <phoneticPr fontId="2"/>
  </si>
  <si>
    <r>
      <rPr>
        <sz val="11"/>
        <rFont val="ＭＳ Ｐゴシック"/>
        <family val="3"/>
        <charset val="128"/>
        <scheme val="minor"/>
      </rPr>
      <t xml:space="preserve">招待状郵便代
</t>
    </r>
    <r>
      <rPr>
        <sz val="11"/>
        <rFont val="ＭＳ Ｐゴシック"/>
        <family val="3"/>
        <charset val="128"/>
      </rPr>
      <t>（@110円×78通）</t>
    </r>
    <rPh sb="0" eb="3">
      <t>ショウタイジョウ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</si>
  <si>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返信ハガキ代
</t>
    </r>
    <r>
      <rPr>
        <sz val="11"/>
        <rFont val="ＭＳ Ｐゴシック"/>
        <family val="3"/>
        <charset val="128"/>
      </rPr>
      <t>（@85円×78通）</t>
    </r>
    <rPh sb="0" eb="2">
      <t>ヘンシン</t>
    </rPh>
    <rPh sb="5" eb="6">
      <t>ダイ</t>
    </rPh>
    <rPh sb="10" eb="11">
      <t>エン</t>
    </rPh>
    <rPh sb="14" eb="15">
      <t>ツウ</t>
    </rPh>
    <phoneticPr fontId="3"/>
  </si>
  <si>
    <r>
      <rPr>
        <sz val="11"/>
        <rFont val="ＭＳ Ｐゴシック"/>
        <family val="3"/>
        <charset val="128"/>
        <scheme val="minor"/>
      </rPr>
      <t xml:space="preserve">お礼状郵便代
</t>
    </r>
    <r>
      <rPr>
        <sz val="11"/>
        <rFont val="ＭＳ Ｐゴシック"/>
        <family val="3"/>
        <charset val="128"/>
      </rPr>
      <t>（@110円×78通）</t>
    </r>
    <rPh sb="1" eb="3">
      <t>レイジョウ</t>
    </rPh>
    <rPh sb="3" eb="5">
      <t>ユウビン</t>
    </rPh>
    <rPh sb="5" eb="6">
      <t>ダイ</t>
    </rPh>
    <rPh sb="12" eb="13">
      <t>エン</t>
    </rPh>
    <rPh sb="16" eb="17">
      <t>ツウ</t>
    </rPh>
    <phoneticPr fontId="3"/>
  </si>
  <si>
    <t>挨拶依頼文郵便代
（招待状郵送代に含む）</t>
    <rPh sb="0" eb="2">
      <t>アイサツ</t>
    </rPh>
    <rPh sb="2" eb="5">
      <t>イライブン</t>
    </rPh>
    <rPh sb="5" eb="7">
      <t>ユウビン</t>
    </rPh>
    <rPh sb="7" eb="8">
      <t>ダイ</t>
    </rPh>
    <rPh sb="10" eb="13">
      <t>ショウタイジョウ</t>
    </rPh>
    <rPh sb="13" eb="15">
      <t>ユウソウ</t>
    </rPh>
    <rPh sb="15" eb="16">
      <t>ダイ</t>
    </rPh>
    <rPh sb="17" eb="18">
      <t>フク</t>
    </rPh>
    <phoneticPr fontId="3"/>
  </si>
  <si>
    <t>招待状作成　A4用紙×78枚
（ルーム備品）</t>
    <rPh sb="0" eb="3">
      <t>ショウタイジョウ</t>
    </rPh>
    <rPh sb="3" eb="5">
      <t>サクセイ</t>
    </rPh>
    <rPh sb="8" eb="10">
      <t>ヨウシ</t>
    </rPh>
    <rPh sb="13" eb="14">
      <t>マイ</t>
    </rPh>
    <rPh sb="19" eb="21">
      <t>ビヒン</t>
    </rPh>
    <phoneticPr fontId="2"/>
  </si>
  <si>
    <t>郵送用封筒　78通
（ルーム備品）　</t>
    <rPh sb="0" eb="2">
      <t>ユウソウ</t>
    </rPh>
    <rPh sb="2" eb="3">
      <t>ヨウ</t>
    </rPh>
    <rPh sb="3" eb="5">
      <t>フウトウ</t>
    </rPh>
    <rPh sb="8" eb="9">
      <t>ツウ</t>
    </rPh>
    <rPh sb="14" eb="16">
      <t>ビヒン</t>
    </rPh>
    <phoneticPr fontId="2"/>
  </si>
  <si>
    <t>液晶プロジェクター(大)
(スクリーン付)
(2,200円×1式×2回数)</t>
    <rPh sb="0" eb="2">
      <t>エキショウ</t>
    </rPh>
    <rPh sb="10" eb="11">
      <t>ダイ</t>
    </rPh>
    <rPh sb="19" eb="20">
      <t>ツ</t>
    </rPh>
    <rPh sb="28" eb="29">
      <t>エン</t>
    </rPh>
    <rPh sb="31" eb="32">
      <t>シキ</t>
    </rPh>
    <rPh sb="34" eb="35">
      <t>カイ</t>
    </rPh>
    <rPh sb="35" eb="3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</si>
</sst>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ajor"/>
    </font>
    <font>
      <u/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vertical="center" shrinkToFit="1"/>
    </xf>
    <xf numFmtId="176" fontId="6" fillId="0" borderId="8" xfId="3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9" fontId="0" fillId="0" borderId="6" xfId="1" applyNumberFormat="1" applyFont="1" applyBorder="1" applyAlignment="1">
      <alignment horizontal="center" vertical="center"/>
    </xf>
    <xf numFmtId="49" fontId="0" fillId="0" borderId="8" xfId="1" applyNumberFormat="1" applyFont="1" applyBorder="1" applyAlignment="1">
      <alignment horizontal="center" vertical="center"/>
    </xf>
    <xf numFmtId="0" fontId="0" fillId="0" borderId="10" xfId="1" applyFont="1" applyBorder="1" applyAlignment="1">
      <alignment vertical="center"/>
    </xf>
    <xf numFmtId="0" fontId="1" fillId="0" borderId="8" xfId="1" applyBorder="1" applyAlignment="1">
      <alignment vertical="center" wrapText="1"/>
    </xf>
    <xf numFmtId="0" fontId="6" fillId="0" borderId="8" xfId="1" applyFont="1" applyBorder="1" applyAlignment="1">
      <alignment vertical="center" wrapText="1"/>
    </xf>
    <xf numFmtId="0" fontId="6" fillId="0" borderId="8" xfId="1" applyFont="1" applyBorder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7" fillId="0" borderId="6" xfId="1" applyFont="1" applyBorder="1" applyAlignment="1">
      <alignment vertical="center"/>
    </xf>
    <xf numFmtId="0" fontId="7" fillId="0" borderId="1" xfId="1" applyFont="1" applyBorder="1" applyAlignment="1">
      <alignment vertical="center"/>
    </xf>
    <xf numFmtId="0" fontId="0" fillId="0" borderId="17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176" fontId="10" fillId="0" borderId="8" xfId="1" applyNumberFormat="1" applyFont="1" applyBorder="1" applyAlignment="1">
      <alignment vertical="center"/>
    </xf>
    <xf numFmtId="0" fontId="0" fillId="0" borderId="17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9" fillId="0" borderId="8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176" fontId="12" fillId="0" borderId="8" xfId="1" applyNumberFormat="1" applyFont="1" applyBorder="1" applyAlignment="1">
      <alignment vertical="center"/>
    </xf>
    <xf numFmtId="176" fontId="12" fillId="0" borderId="6" xfId="1" applyNumberFormat="1" applyFont="1" applyBorder="1" applyAlignment="1">
      <alignment vertical="center"/>
    </xf>
    <xf numFmtId="0" fontId="13" fillId="0" borderId="6" xfId="4" quotePrefix="1" applyFont="1" applyBorder="1" applyAlignment="1">
      <alignment horizontal="center" vertical="center"/>
    </xf>
    <xf numFmtId="176" fontId="9" fillId="0" borderId="8" xfId="1" applyNumberFormat="1" applyFont="1" applyBorder="1" applyAlignment="1">
      <alignment vertical="center"/>
    </xf>
    <xf numFmtId="176" fontId="9" fillId="0" borderId="11" xfId="1" applyNumberFormat="1" applyFon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176" fontId="11" fillId="0" borderId="8" xfId="3" applyNumberFormat="1" applyFont="1" applyBorder="1" applyAlignment="1">
      <alignment vertical="center"/>
    </xf>
    <xf numFmtId="0" fontId="13" fillId="0" borderId="8" xfId="4" quotePrefix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49" fontId="13" fillId="0" borderId="8" xfId="4" applyNumberFormat="1" applyFont="1" applyBorder="1" applyAlignment="1">
      <alignment horizontal="center" vertical="center"/>
    </xf>
    <xf numFmtId="49" fontId="9" fillId="0" borderId="8" xfId="1" applyNumberFormat="1" applyFont="1" applyBorder="1" applyAlignment="1">
      <alignment horizontal="center" vertical="center"/>
    </xf>
    <xf numFmtId="49" fontId="14" fillId="0" borderId="8" xfId="4" applyNumberFormat="1" applyFont="1" applyBorder="1" applyAlignment="1">
      <alignment horizontal="center" vertical="center"/>
    </xf>
    <xf numFmtId="10" fontId="9" fillId="0" borderId="8" xfId="2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0" fillId="0" borderId="4" xfId="1" applyFont="1" applyBorder="1" applyAlignment="1">
      <alignment vertical="center" wrapText="1"/>
    </xf>
    <xf numFmtId="0" fontId="0" fillId="0" borderId="12" xfId="1" applyFont="1" applyBorder="1" applyAlignment="1">
      <alignment vertical="center" wrapText="1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3)horimotoko.pdf" TargetMode="External"/><Relationship Id="rId13" Type="http://schemas.openxmlformats.org/officeDocument/2006/relationships/hyperlink" Target="1)yokkaichishi_bunkakaikan.pdf" TargetMode="External"/><Relationship Id="rId18" Type="http://schemas.openxmlformats.org/officeDocument/2006/relationships/hyperlink" Target="1)yokkaichishi_bunkakaikan.pdf" TargetMode="External"/><Relationship Id="rId26" Type="http://schemas.openxmlformats.org/officeDocument/2006/relationships/hyperlink" Target="2)hanayanomiri.pdf" TargetMode="External"/><Relationship Id="rId3" Type="http://schemas.openxmlformats.org/officeDocument/2006/relationships/hyperlink" Target="7-1~3)kabushikigaisya_konbundezain.pdf" TargetMode="External"/><Relationship Id="rId21" Type="http://schemas.openxmlformats.org/officeDocument/2006/relationships/hyperlink" Target="1)yokkaichishi_bunkakaikan.pdf" TargetMode="External"/><Relationship Id="rId7" Type="http://schemas.openxmlformats.org/officeDocument/2006/relationships/hyperlink" Target="4)yuubin.pdf" TargetMode="External"/><Relationship Id="rId12" Type="http://schemas.openxmlformats.org/officeDocument/2006/relationships/hyperlink" Target="1)yokkaichishi_bunkakaikan.pdf" TargetMode="External"/><Relationship Id="rId17" Type="http://schemas.openxmlformats.org/officeDocument/2006/relationships/hyperlink" Target="1)yokkaichishi_bunkakaikan.pdf" TargetMode="External"/><Relationship Id="rId25" Type="http://schemas.openxmlformats.org/officeDocument/2006/relationships/hyperlink" Target="1)yokkaichishi_bunkakaikan.pdf" TargetMode="External"/><Relationship Id="rId2" Type="http://schemas.openxmlformats.org/officeDocument/2006/relationships/hyperlink" Target="7-1~3)kabushikigaisya_konbundezain.pdf" TargetMode="External"/><Relationship Id="rId16" Type="http://schemas.openxmlformats.org/officeDocument/2006/relationships/hyperlink" Target="1)yokkaichishi_bunkakaikan.pdf" TargetMode="External"/><Relationship Id="rId20" Type="http://schemas.openxmlformats.org/officeDocument/2006/relationships/hyperlink" Target="1)yokkaichishi_bunkakaikan.pdf" TargetMode="External"/><Relationship Id="rId29" Type="http://schemas.openxmlformats.org/officeDocument/2006/relationships/hyperlink" Target="7-4~6)kabushikigaisya%20koubundezain.pdf" TargetMode="External"/><Relationship Id="rId1" Type="http://schemas.openxmlformats.org/officeDocument/2006/relationships/hyperlink" Target="6)fukokuinsatsu.pdf" TargetMode="External"/><Relationship Id="rId6" Type="http://schemas.openxmlformats.org/officeDocument/2006/relationships/hyperlink" Target="5)hagaki.pdf" TargetMode="External"/><Relationship Id="rId11" Type="http://schemas.openxmlformats.org/officeDocument/2006/relationships/hyperlink" Target="bunkakaikandai2hole_bihinsiyouryou.pdf" TargetMode="External"/><Relationship Id="rId24" Type="http://schemas.openxmlformats.org/officeDocument/2006/relationships/hyperlink" Target="1)yokkaichishi_bunkakaikan.pdf" TargetMode="External"/><Relationship Id="rId5" Type="http://schemas.openxmlformats.org/officeDocument/2006/relationships/hyperlink" Target="4)yuubin.pdf" TargetMode="External"/><Relationship Id="rId15" Type="http://schemas.openxmlformats.org/officeDocument/2006/relationships/hyperlink" Target="1)yokkaichishi_bunkakaikan.pdf" TargetMode="External"/><Relationship Id="rId23" Type="http://schemas.openxmlformats.org/officeDocument/2006/relationships/hyperlink" Target="1)yokkaichishi_bunkakaikan.pdf" TargetMode="External"/><Relationship Id="rId28" Type="http://schemas.openxmlformats.org/officeDocument/2006/relationships/hyperlink" Target="7-4~6)kabushikigaisya%20koubundezain.pdf" TargetMode="External"/><Relationship Id="rId10" Type="http://schemas.openxmlformats.org/officeDocument/2006/relationships/hyperlink" Target="1)yokkaichishi_bunkakaikan.pdf" TargetMode="External"/><Relationship Id="rId19" Type="http://schemas.openxmlformats.org/officeDocument/2006/relationships/hyperlink" Target="1)yokkaichishi_bunkakaikan.pdf" TargetMode="External"/><Relationship Id="rId31" Type="http://schemas.openxmlformats.org/officeDocument/2006/relationships/printerSettings" Target="../printerSettings/printerSettings2.bin"/><Relationship Id="rId4" Type="http://schemas.openxmlformats.org/officeDocument/2006/relationships/hyperlink" Target="7-1~3)kabushikigaisya_konbundezain.pdf" TargetMode="External"/><Relationship Id="rId9" Type="http://schemas.openxmlformats.org/officeDocument/2006/relationships/hyperlink" Target="1)yokkaichishi_bunkakaikan.pdf" TargetMode="External"/><Relationship Id="rId14" Type="http://schemas.openxmlformats.org/officeDocument/2006/relationships/hyperlink" Target="1)yokkaichishi_bunkakaikan.pdf" TargetMode="External"/><Relationship Id="rId22" Type="http://schemas.openxmlformats.org/officeDocument/2006/relationships/hyperlink" Target="1)yokkaichishi_bunkakaikan.pdf" TargetMode="External"/><Relationship Id="rId27" Type="http://schemas.openxmlformats.org/officeDocument/2006/relationships/hyperlink" Target="8)kitaiseuenoshinyoukinko.pdf" TargetMode="External"/><Relationship Id="rId30" Type="http://schemas.openxmlformats.org/officeDocument/2006/relationships/hyperlink" Target="7-4~6)kabushikigaisya%20koubundeza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/>
  </sheetViews>
  <sheetFormatPr defaultColWidth="9" defaultRowHeight="13" x14ac:dyDescent="0.2"/>
  <cols>
    <col min="1" max="1" width="3.90625" style="3" customWidth="1"/>
    <col min="2" max="2" width="18.6328125" style="3" customWidth="1"/>
    <col min="3" max="4" width="15.6328125" style="3" customWidth="1"/>
    <col min="5" max="5" width="18" style="3" customWidth="1"/>
    <col min="6" max="6" width="15.63281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31</v>
      </c>
      <c r="G1" s="1"/>
    </row>
    <row r="2" spans="1:7" ht="14" x14ac:dyDescent="0.2">
      <c r="A2" s="1"/>
      <c r="B2" s="4" t="s">
        <v>0</v>
      </c>
      <c r="C2" s="4"/>
      <c r="D2" s="4"/>
      <c r="E2" s="4"/>
      <c r="F2" s="1"/>
      <c r="G2" s="1"/>
    </row>
    <row r="3" spans="1:7" ht="14" x14ac:dyDescent="0.2">
      <c r="A3" s="1"/>
      <c r="B3" s="4" t="s">
        <v>50</v>
      </c>
      <c r="C3" s="4"/>
      <c r="D3" s="4"/>
      <c r="E3" s="4"/>
      <c r="F3" s="1"/>
      <c r="G3" s="1"/>
    </row>
    <row r="4" spans="1:7" ht="14" x14ac:dyDescent="0.2">
      <c r="A4" s="1"/>
      <c r="B4" s="75" t="s">
        <v>56</v>
      </c>
      <c r="C4" s="75"/>
      <c r="D4" s="75"/>
      <c r="E4" s="75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49999999999999" customHeight="1" x14ac:dyDescent="0.2">
      <c r="A6" s="5"/>
      <c r="B6" s="6" t="s">
        <v>2</v>
      </c>
      <c r="C6" s="6" t="s">
        <v>3</v>
      </c>
      <c r="D6" s="6" t="s">
        <v>79</v>
      </c>
      <c r="E6" s="6" t="s">
        <v>80</v>
      </c>
      <c r="F6" s="6" t="s">
        <v>4</v>
      </c>
      <c r="G6" s="1"/>
    </row>
    <row r="7" spans="1:7" ht="20.149999999999999" customHeight="1" x14ac:dyDescent="0.2">
      <c r="A7" s="7"/>
      <c r="B7" s="8" t="s">
        <v>5</v>
      </c>
      <c r="C7" s="9"/>
      <c r="D7" s="9"/>
      <c r="E7" s="9"/>
      <c r="F7" s="10"/>
      <c r="G7" s="1"/>
    </row>
    <row r="8" spans="1:7" ht="20.149999999999999" customHeight="1" x14ac:dyDescent="0.2">
      <c r="A8" s="11">
        <v>1</v>
      </c>
      <c r="B8" s="12" t="s">
        <v>6</v>
      </c>
      <c r="C8" s="13">
        <v>0</v>
      </c>
      <c r="D8" s="13">
        <v>0</v>
      </c>
      <c r="E8" s="13">
        <v>0</v>
      </c>
      <c r="F8" s="14"/>
      <c r="G8" s="1"/>
    </row>
    <row r="9" spans="1:7" ht="20.149999999999999" customHeight="1" x14ac:dyDescent="0.2">
      <c r="A9" s="11">
        <v>2</v>
      </c>
      <c r="B9" s="12" t="s">
        <v>7</v>
      </c>
      <c r="C9" s="13">
        <v>0</v>
      </c>
      <c r="D9" s="13">
        <v>0</v>
      </c>
      <c r="E9" s="13">
        <v>0</v>
      </c>
      <c r="F9" s="14"/>
      <c r="G9" s="1"/>
    </row>
    <row r="10" spans="1:7" ht="20.149999999999999" customHeight="1" x14ac:dyDescent="0.2">
      <c r="A10" s="11">
        <v>3</v>
      </c>
      <c r="B10" s="12" t="s">
        <v>8</v>
      </c>
      <c r="C10" s="13">
        <v>0</v>
      </c>
      <c r="D10" s="13">
        <v>0</v>
      </c>
      <c r="E10" s="13">
        <v>0</v>
      </c>
      <c r="F10" s="14"/>
      <c r="G10" s="1"/>
    </row>
    <row r="11" spans="1:7" ht="20.149999999999999" customHeight="1" x14ac:dyDescent="0.2">
      <c r="A11" s="11">
        <v>4</v>
      </c>
      <c r="B11" s="12" t="s">
        <v>9</v>
      </c>
      <c r="C11" s="13">
        <v>0</v>
      </c>
      <c r="D11" s="13">
        <v>0</v>
      </c>
      <c r="E11" s="13">
        <v>0</v>
      </c>
      <c r="F11" s="14"/>
      <c r="G11" s="1"/>
    </row>
    <row r="12" spans="1:7" ht="20.149999999999999" customHeight="1" x14ac:dyDescent="0.2">
      <c r="A12" s="11">
        <v>5</v>
      </c>
      <c r="B12" s="12" t="s">
        <v>10</v>
      </c>
      <c r="C12" s="13">
        <v>0</v>
      </c>
      <c r="D12" s="13">
        <v>0</v>
      </c>
      <c r="E12" s="13">
        <v>0</v>
      </c>
      <c r="F12" s="14"/>
      <c r="G12" s="1"/>
    </row>
    <row r="13" spans="1:7" ht="20.149999999999999" customHeight="1" x14ac:dyDescent="0.2">
      <c r="A13" s="11">
        <v>6</v>
      </c>
      <c r="B13" s="12" t="s">
        <v>11</v>
      </c>
      <c r="C13" s="13">
        <v>0</v>
      </c>
      <c r="D13" s="13">
        <v>0</v>
      </c>
      <c r="E13" s="13">
        <v>0</v>
      </c>
      <c r="F13" s="14"/>
      <c r="G13" s="1"/>
    </row>
    <row r="14" spans="1:7" ht="20.149999999999999" customHeight="1" x14ac:dyDescent="0.2">
      <c r="A14" s="11">
        <v>7</v>
      </c>
      <c r="B14" s="12" t="s">
        <v>12</v>
      </c>
      <c r="C14" s="65">
        <f>'収益・費用明細書(様式2)'!G6</f>
        <v>370000</v>
      </c>
      <c r="D14" s="34">
        <v>1130000</v>
      </c>
      <c r="E14" s="34">
        <v>1130000</v>
      </c>
      <c r="F14" s="32"/>
      <c r="G14" s="1"/>
    </row>
    <row r="15" spans="1:7" ht="20.149999999999999" customHeight="1" x14ac:dyDescent="0.2">
      <c r="A15" s="15">
        <v>8</v>
      </c>
      <c r="B15" s="16" t="s">
        <v>13</v>
      </c>
      <c r="C15" s="36">
        <v>1</v>
      </c>
      <c r="D15" s="37">
        <v>51</v>
      </c>
      <c r="E15" s="37">
        <v>51</v>
      </c>
      <c r="F15" s="17"/>
      <c r="G15" s="1"/>
    </row>
    <row r="16" spans="1:7" ht="20.149999999999999" customHeight="1" x14ac:dyDescent="0.2">
      <c r="A16" s="18"/>
      <c r="B16" s="19" t="s">
        <v>14</v>
      </c>
      <c r="C16" s="66">
        <f>SUM(C8:C15)</f>
        <v>370001</v>
      </c>
      <c r="D16" s="38">
        <v>1130051</v>
      </c>
      <c r="E16" s="38">
        <v>1130051</v>
      </c>
      <c r="F16" s="20"/>
      <c r="G16" s="1"/>
    </row>
    <row r="17" spans="1:7" ht="20.149999999999999" customHeight="1" x14ac:dyDescent="0.2">
      <c r="A17" s="21"/>
      <c r="B17" s="8" t="s">
        <v>15</v>
      </c>
      <c r="C17" s="22"/>
      <c r="D17" s="22"/>
      <c r="E17" s="22"/>
      <c r="F17" s="10"/>
      <c r="G17" s="1"/>
    </row>
    <row r="18" spans="1:7" ht="20.149999999999999" customHeight="1" x14ac:dyDescent="0.2">
      <c r="A18" s="11">
        <v>1</v>
      </c>
      <c r="B18" s="12" t="s">
        <v>16</v>
      </c>
      <c r="C18" s="67">
        <f>'収益・費用明細書(様式2)'!G32</f>
        <v>179190</v>
      </c>
      <c r="D18" s="13">
        <v>342382</v>
      </c>
      <c r="E18" s="13">
        <v>342382</v>
      </c>
      <c r="F18" s="14"/>
      <c r="G18" s="1"/>
    </row>
    <row r="19" spans="1:7" ht="20.149999999999999" customHeight="1" x14ac:dyDescent="0.2">
      <c r="A19" s="11">
        <v>2</v>
      </c>
      <c r="B19" s="12" t="s">
        <v>33</v>
      </c>
      <c r="C19" s="13">
        <v>0</v>
      </c>
      <c r="D19" s="13">
        <v>232048</v>
      </c>
      <c r="E19" s="13">
        <v>232048</v>
      </c>
      <c r="F19" s="14"/>
      <c r="G19" s="1"/>
    </row>
    <row r="20" spans="1:7" ht="20.149999999999999" customHeight="1" x14ac:dyDescent="0.2">
      <c r="A20" s="11">
        <v>3</v>
      </c>
      <c r="B20" s="12" t="s">
        <v>17</v>
      </c>
      <c r="C20" s="13">
        <v>0</v>
      </c>
      <c r="D20" s="13">
        <v>0</v>
      </c>
      <c r="E20" s="13">
        <v>0</v>
      </c>
      <c r="F20" s="14"/>
      <c r="G20" s="1"/>
    </row>
    <row r="21" spans="1:7" ht="20.149999999999999" customHeight="1" x14ac:dyDescent="0.2">
      <c r="A21" s="11">
        <v>4</v>
      </c>
      <c r="B21" s="12" t="s">
        <v>18</v>
      </c>
      <c r="C21" s="13">
        <f>'収益・費用明細書(様式2)'!G34</f>
        <v>35000</v>
      </c>
      <c r="D21" s="13">
        <v>0</v>
      </c>
      <c r="E21" s="13">
        <v>0</v>
      </c>
      <c r="F21" s="14"/>
      <c r="G21" s="1"/>
    </row>
    <row r="22" spans="1:7" ht="20.149999999999999" customHeight="1" x14ac:dyDescent="0.2">
      <c r="A22" s="11">
        <v>5</v>
      </c>
      <c r="B22" s="12" t="s">
        <v>19</v>
      </c>
      <c r="C22" s="13">
        <f>'収益・費用明細書(様式2)'!G41</f>
        <v>23790</v>
      </c>
      <c r="D22" s="39">
        <v>67484</v>
      </c>
      <c r="E22" s="39">
        <v>67484</v>
      </c>
      <c r="F22" s="14"/>
      <c r="G22" s="1"/>
    </row>
    <row r="23" spans="1:7" ht="20.149999999999999" customHeight="1" x14ac:dyDescent="0.2">
      <c r="A23" s="15">
        <v>6</v>
      </c>
      <c r="B23" s="12" t="s">
        <v>20</v>
      </c>
      <c r="C23" s="39">
        <f>'収益・費用明細書(様式2)'!G49</f>
        <v>103400</v>
      </c>
      <c r="D23" s="39">
        <v>156400</v>
      </c>
      <c r="E23" s="39">
        <v>156400</v>
      </c>
      <c r="F23" s="14"/>
      <c r="G23" s="1"/>
    </row>
    <row r="24" spans="1:7" ht="20.149999999999999" customHeight="1" x14ac:dyDescent="0.2">
      <c r="A24" s="15">
        <v>7</v>
      </c>
      <c r="B24" s="12" t="s">
        <v>21</v>
      </c>
      <c r="C24" s="13">
        <v>0</v>
      </c>
      <c r="D24" s="13">
        <v>0</v>
      </c>
      <c r="E24" s="13">
        <v>0</v>
      </c>
      <c r="F24" s="14"/>
      <c r="G24" s="1"/>
    </row>
    <row r="25" spans="1:7" ht="20.149999999999999" customHeight="1" x14ac:dyDescent="0.2">
      <c r="A25" s="15">
        <v>8</v>
      </c>
      <c r="B25" s="12" t="s">
        <v>32</v>
      </c>
      <c r="C25" s="13">
        <v>0</v>
      </c>
      <c r="D25" s="13">
        <v>0</v>
      </c>
      <c r="E25" s="13">
        <v>0</v>
      </c>
      <c r="F25" s="14"/>
      <c r="G25" s="1"/>
    </row>
    <row r="26" spans="1:7" ht="20.149999999999999" customHeight="1" x14ac:dyDescent="0.2">
      <c r="A26" s="15">
        <v>9</v>
      </c>
      <c r="B26" s="16" t="s">
        <v>22</v>
      </c>
      <c r="C26" s="13">
        <v>0</v>
      </c>
      <c r="D26" s="13">
        <v>0</v>
      </c>
      <c r="E26" s="13">
        <v>0</v>
      </c>
      <c r="F26" s="14"/>
      <c r="G26" s="1"/>
    </row>
    <row r="27" spans="1:7" ht="20.149999999999999" customHeight="1" x14ac:dyDescent="0.2">
      <c r="A27" s="15">
        <v>10</v>
      </c>
      <c r="B27" s="12" t="s">
        <v>23</v>
      </c>
      <c r="C27" s="13">
        <v>0</v>
      </c>
      <c r="D27" s="13">
        <v>0</v>
      </c>
      <c r="E27" s="13">
        <v>0</v>
      </c>
      <c r="F27" s="14"/>
      <c r="G27" s="1"/>
    </row>
    <row r="28" spans="1:7" ht="20.149999999999999" customHeight="1" x14ac:dyDescent="0.2">
      <c r="A28" s="15">
        <v>11</v>
      </c>
      <c r="B28" s="12" t="s">
        <v>24</v>
      </c>
      <c r="C28" s="13">
        <f>'収益・費用明細書(様式2)'!G55</f>
        <v>13860</v>
      </c>
      <c r="D28" s="13">
        <v>5400</v>
      </c>
      <c r="E28" s="13">
        <v>5400</v>
      </c>
      <c r="F28" s="14"/>
      <c r="G28" s="1"/>
    </row>
    <row r="29" spans="1:7" ht="20.149999999999999" customHeight="1" x14ac:dyDescent="0.2">
      <c r="A29" s="15">
        <v>12</v>
      </c>
      <c r="B29" s="12" t="s">
        <v>25</v>
      </c>
      <c r="C29" s="13">
        <v>0</v>
      </c>
      <c r="D29" s="13">
        <v>0</v>
      </c>
      <c r="E29" s="13">
        <v>0</v>
      </c>
      <c r="F29" s="14"/>
      <c r="G29" s="1"/>
    </row>
    <row r="30" spans="1:7" ht="20.149999999999999" customHeight="1" x14ac:dyDescent="0.2">
      <c r="A30" s="15">
        <v>13</v>
      </c>
      <c r="B30" s="12" t="s">
        <v>26</v>
      </c>
      <c r="C30" s="13">
        <v>0</v>
      </c>
      <c r="D30" s="13">
        <v>0</v>
      </c>
      <c r="E30" s="13">
        <v>0</v>
      </c>
      <c r="F30" s="14"/>
      <c r="G30" s="1"/>
    </row>
    <row r="31" spans="1:7" ht="20.149999999999999" customHeight="1" x14ac:dyDescent="0.2">
      <c r="A31" s="15">
        <v>14</v>
      </c>
      <c r="B31" s="12" t="s">
        <v>27</v>
      </c>
      <c r="C31" s="13">
        <v>770</v>
      </c>
      <c r="D31" s="13">
        <v>1521</v>
      </c>
      <c r="E31" s="13">
        <v>1521</v>
      </c>
      <c r="F31" s="14"/>
      <c r="G31" s="1"/>
    </row>
    <row r="32" spans="1:7" ht="20.149999999999999" customHeight="1" x14ac:dyDescent="0.2">
      <c r="A32" s="15">
        <v>15</v>
      </c>
      <c r="B32" s="12" t="s">
        <v>28</v>
      </c>
      <c r="C32" s="67">
        <f>'収益・費用明細書(様式2)'!G59</f>
        <v>13991</v>
      </c>
      <c r="D32" s="39">
        <v>324816</v>
      </c>
      <c r="E32" s="40"/>
      <c r="F32" s="41">
        <f>'収益・費用明細書(様式2)'!F58</f>
        <v>3.7813411315104552E-2</v>
      </c>
      <c r="G32" s="1"/>
    </row>
    <row r="33" spans="1:7" ht="20.149999999999999" customHeight="1" x14ac:dyDescent="0.2">
      <c r="A33" s="15"/>
      <c r="B33" s="12" t="s">
        <v>29</v>
      </c>
      <c r="C33" s="67">
        <f>SUM(C18:C32)</f>
        <v>370001</v>
      </c>
      <c r="D33" s="39">
        <v>1130051</v>
      </c>
      <c r="E33" s="39">
        <v>805235</v>
      </c>
      <c r="F33" s="42"/>
      <c r="G33" s="1"/>
    </row>
    <row r="34" spans="1:7" ht="20.149999999999999" customHeight="1" x14ac:dyDescent="0.2">
      <c r="A34" s="23"/>
      <c r="B34" s="12" t="s">
        <v>30</v>
      </c>
      <c r="C34" s="39">
        <f>C16-C33</f>
        <v>0</v>
      </c>
      <c r="D34" s="39"/>
      <c r="E34" s="39">
        <v>324816</v>
      </c>
      <c r="F34" s="42"/>
      <c r="G34" s="1"/>
    </row>
    <row r="35" spans="1:7" ht="15" customHeight="1" x14ac:dyDescent="0.2">
      <c r="A35" s="1"/>
      <c r="B35" s="24"/>
      <c r="C35" s="1"/>
      <c r="D35" s="1"/>
      <c r="E35" s="1"/>
      <c r="F35" s="1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67"/>
  <sheetViews>
    <sheetView tabSelected="1" topLeftCell="A48" zoomScaleNormal="100" zoomScaleSheetLayoutView="100" workbookViewId="0">
      <selection activeCell="H49" sqref="H49:H52"/>
    </sheetView>
  </sheetViews>
  <sheetFormatPr defaultColWidth="9" defaultRowHeight="13" x14ac:dyDescent="0.2"/>
  <cols>
    <col min="1" max="1" width="1.6328125" style="3" customWidth="1"/>
    <col min="2" max="2" width="3.6328125" style="3" customWidth="1"/>
    <col min="3" max="3" width="1.6328125" style="3" customWidth="1"/>
    <col min="4" max="4" width="18.6328125" style="3" customWidth="1"/>
    <col min="5" max="5" width="11.36328125" style="3" bestFit="1" customWidth="1"/>
    <col min="6" max="6" width="30.81640625" style="3" bestFit="1" customWidth="1"/>
    <col min="7" max="7" width="20.90625" style="3" customWidth="1"/>
    <col min="8" max="8" width="5.08984375" style="51" customWidth="1"/>
    <col min="9" max="9" width="4.08984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86" t="s">
        <v>34</v>
      </c>
      <c r="H1" s="86"/>
      <c r="I1" s="1"/>
    </row>
    <row r="2" spans="1:9" x14ac:dyDescent="0.2">
      <c r="A2" s="1"/>
      <c r="B2" s="95" t="s">
        <v>56</v>
      </c>
      <c r="C2" s="95"/>
      <c r="D2" s="95"/>
      <c r="E2" s="95"/>
      <c r="F2" s="95"/>
      <c r="G2" s="95"/>
      <c r="H2" s="50"/>
      <c r="I2" s="1"/>
    </row>
    <row r="3" spans="1:9" ht="13.25" x14ac:dyDescent="0.2">
      <c r="A3" s="1"/>
      <c r="B3" s="1"/>
      <c r="C3" s="1"/>
      <c r="D3" s="2"/>
      <c r="E3" s="2"/>
      <c r="F3" s="2"/>
      <c r="G3" s="2"/>
      <c r="H3" s="50"/>
      <c r="I3" s="1"/>
    </row>
    <row r="4" spans="1:9" x14ac:dyDescent="0.2">
      <c r="A4" s="87" t="s">
        <v>35</v>
      </c>
      <c r="B4" s="87"/>
      <c r="C4" s="87"/>
      <c r="D4" s="87"/>
      <c r="E4" s="26"/>
      <c r="F4" s="1"/>
      <c r="G4" s="1"/>
      <c r="H4" s="50" t="s">
        <v>36</v>
      </c>
      <c r="I4" s="1"/>
    </row>
    <row r="5" spans="1:9" ht="30" customHeight="1" x14ac:dyDescent="0.2">
      <c r="A5" s="83" t="s">
        <v>37</v>
      </c>
      <c r="B5" s="84"/>
      <c r="C5" s="84"/>
      <c r="D5" s="85"/>
      <c r="E5" s="96" t="s">
        <v>38</v>
      </c>
      <c r="F5" s="85"/>
      <c r="G5" s="27" t="s">
        <v>39</v>
      </c>
      <c r="H5" s="43" t="s">
        <v>40</v>
      </c>
      <c r="I5" s="1"/>
    </row>
    <row r="6" spans="1:9" ht="30" customHeight="1" x14ac:dyDescent="0.2">
      <c r="A6" s="28" t="s">
        <v>41</v>
      </c>
      <c r="B6" s="25">
        <v>7</v>
      </c>
      <c r="C6" s="29" t="s">
        <v>42</v>
      </c>
      <c r="D6" s="14" t="s">
        <v>51</v>
      </c>
      <c r="E6" s="91" t="s">
        <v>120</v>
      </c>
      <c r="F6" s="92"/>
      <c r="G6" s="68">
        <v>370000</v>
      </c>
      <c r="H6" s="44"/>
      <c r="I6" s="1"/>
    </row>
    <row r="7" spans="1:9" ht="30" customHeight="1" x14ac:dyDescent="0.2">
      <c r="A7" s="28" t="s">
        <v>41</v>
      </c>
      <c r="B7" s="25">
        <v>8</v>
      </c>
      <c r="C7" s="29" t="s">
        <v>42</v>
      </c>
      <c r="D7" s="14" t="s">
        <v>53</v>
      </c>
      <c r="E7" s="93" t="s">
        <v>54</v>
      </c>
      <c r="F7" s="94"/>
      <c r="G7" s="33">
        <v>1</v>
      </c>
      <c r="H7" s="44"/>
      <c r="I7" s="1"/>
    </row>
    <row r="8" spans="1:9" ht="30" customHeight="1" x14ac:dyDescent="0.2">
      <c r="A8" s="83" t="s">
        <v>43</v>
      </c>
      <c r="B8" s="84"/>
      <c r="C8" s="84"/>
      <c r="D8" s="84"/>
      <c r="E8" s="84"/>
      <c r="F8" s="85"/>
      <c r="G8" s="68">
        <f>G6+G7</f>
        <v>370001</v>
      </c>
      <c r="H8" s="44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50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50"/>
      <c r="I10" s="1"/>
    </row>
    <row r="11" spans="1:9" ht="13.5" customHeight="1" x14ac:dyDescent="0.2">
      <c r="A11" s="1"/>
      <c r="B11" s="1"/>
      <c r="C11" s="1"/>
      <c r="D11" s="86"/>
      <c r="E11" s="86"/>
      <c r="F11" s="86"/>
      <c r="G11" s="86"/>
      <c r="H11" s="86"/>
      <c r="I11" s="1"/>
    </row>
    <row r="12" spans="1:9" ht="19.5" customHeight="1" x14ac:dyDescent="0.2">
      <c r="A12" s="87" t="s">
        <v>44</v>
      </c>
      <c r="B12" s="87"/>
      <c r="C12" s="87"/>
      <c r="D12" s="87"/>
      <c r="E12" s="1"/>
      <c r="F12" s="1"/>
      <c r="G12" s="1"/>
      <c r="H12" s="50" t="s">
        <v>36</v>
      </c>
      <c r="I12" s="1"/>
    </row>
    <row r="13" spans="1:9" ht="30" customHeight="1" x14ac:dyDescent="0.2">
      <c r="A13" s="83" t="s">
        <v>37</v>
      </c>
      <c r="B13" s="84"/>
      <c r="C13" s="84"/>
      <c r="D13" s="85"/>
      <c r="E13" s="27" t="s">
        <v>45</v>
      </c>
      <c r="F13" s="27" t="s">
        <v>46</v>
      </c>
      <c r="G13" s="27" t="s">
        <v>39</v>
      </c>
      <c r="H13" s="43" t="s">
        <v>40</v>
      </c>
      <c r="I13" s="1"/>
    </row>
    <row r="14" spans="1:9" ht="39" x14ac:dyDescent="0.2">
      <c r="A14" s="30" t="s">
        <v>41</v>
      </c>
      <c r="B14" s="26">
        <v>1</v>
      </c>
      <c r="C14" s="1" t="s">
        <v>42</v>
      </c>
      <c r="D14" s="20" t="s">
        <v>81</v>
      </c>
      <c r="E14" s="59" t="s">
        <v>55</v>
      </c>
      <c r="F14" s="60" t="s">
        <v>133</v>
      </c>
      <c r="G14" s="62">
        <v>73150</v>
      </c>
      <c r="H14" s="64" t="s">
        <v>78</v>
      </c>
      <c r="I14" s="1"/>
    </row>
    <row r="15" spans="1:9" ht="31.5" customHeight="1" x14ac:dyDescent="0.2">
      <c r="A15" s="45"/>
      <c r="B15" s="1"/>
      <c r="C15" s="1"/>
      <c r="D15" s="20"/>
      <c r="E15" s="88" t="s">
        <v>82</v>
      </c>
      <c r="F15" s="61" t="s">
        <v>125</v>
      </c>
      <c r="G15" s="62">
        <v>1760</v>
      </c>
      <c r="H15" s="64" t="s">
        <v>83</v>
      </c>
      <c r="I15" s="1"/>
    </row>
    <row r="16" spans="1:9" ht="31.5" customHeight="1" x14ac:dyDescent="0.2">
      <c r="A16" s="45"/>
      <c r="B16" s="1"/>
      <c r="C16" s="1"/>
      <c r="D16" s="20"/>
      <c r="E16" s="89"/>
      <c r="F16" s="61" t="s">
        <v>84</v>
      </c>
      <c r="G16" s="62">
        <v>2640</v>
      </c>
      <c r="H16" s="64" t="s">
        <v>85</v>
      </c>
      <c r="I16" s="1"/>
    </row>
    <row r="17" spans="1:9" ht="31.5" customHeight="1" x14ac:dyDescent="0.2">
      <c r="A17" s="45"/>
      <c r="B17" s="1"/>
      <c r="C17" s="1"/>
      <c r="D17" s="20"/>
      <c r="E17" s="89"/>
      <c r="F17" s="61" t="s">
        <v>86</v>
      </c>
      <c r="G17" s="62">
        <v>3520</v>
      </c>
      <c r="H17" s="64" t="s">
        <v>87</v>
      </c>
      <c r="I17" s="1"/>
    </row>
    <row r="18" spans="1:9" ht="31.5" customHeight="1" x14ac:dyDescent="0.2">
      <c r="A18" s="45"/>
      <c r="B18" s="1"/>
      <c r="C18" s="1"/>
      <c r="D18" s="20"/>
      <c r="E18" s="89"/>
      <c r="F18" s="61" t="s">
        <v>88</v>
      </c>
      <c r="G18" s="62">
        <v>7040</v>
      </c>
      <c r="H18" s="64" t="s">
        <v>89</v>
      </c>
      <c r="I18" s="1"/>
    </row>
    <row r="19" spans="1:9" ht="48" customHeight="1" x14ac:dyDescent="0.2">
      <c r="A19" s="45"/>
      <c r="B19" s="1"/>
      <c r="C19" s="1"/>
      <c r="D19" s="20"/>
      <c r="E19" s="89"/>
      <c r="F19" s="61" t="s">
        <v>114</v>
      </c>
      <c r="G19" s="62">
        <v>4400</v>
      </c>
      <c r="H19" s="64" t="s">
        <v>90</v>
      </c>
      <c r="I19" s="1"/>
    </row>
    <row r="20" spans="1:9" ht="31.5" customHeight="1" x14ac:dyDescent="0.2">
      <c r="A20" s="45"/>
      <c r="B20" s="1"/>
      <c r="C20" s="1"/>
      <c r="D20" s="20"/>
      <c r="E20" s="89"/>
      <c r="F20" s="61" t="s">
        <v>91</v>
      </c>
      <c r="G20" s="62">
        <v>1100</v>
      </c>
      <c r="H20" s="64" t="s">
        <v>92</v>
      </c>
      <c r="I20" s="1"/>
    </row>
    <row r="21" spans="1:9" ht="31.5" customHeight="1" x14ac:dyDescent="0.2">
      <c r="A21" s="45"/>
      <c r="B21" s="1"/>
      <c r="C21" s="1"/>
      <c r="D21" s="20"/>
      <c r="E21" s="89"/>
      <c r="F21" s="61" t="s">
        <v>93</v>
      </c>
      <c r="G21" s="62">
        <v>2200</v>
      </c>
      <c r="H21" s="64" t="s">
        <v>94</v>
      </c>
      <c r="I21" s="1"/>
    </row>
    <row r="22" spans="1:9" ht="31.5" customHeight="1" x14ac:dyDescent="0.2">
      <c r="A22" s="45"/>
      <c r="B22" s="1"/>
      <c r="C22" s="1"/>
      <c r="D22" s="20"/>
      <c r="E22" s="89"/>
      <c r="F22" s="61" t="s">
        <v>95</v>
      </c>
      <c r="G22" s="62">
        <v>2200</v>
      </c>
      <c r="H22" s="64" t="s">
        <v>96</v>
      </c>
      <c r="I22" s="1"/>
    </row>
    <row r="23" spans="1:9" ht="31.5" customHeight="1" x14ac:dyDescent="0.2">
      <c r="A23" s="45"/>
      <c r="B23" s="1"/>
      <c r="C23" s="1"/>
      <c r="D23" s="20"/>
      <c r="E23" s="89"/>
      <c r="F23" s="61" t="s">
        <v>97</v>
      </c>
      <c r="G23" s="62">
        <v>2200</v>
      </c>
      <c r="H23" s="64" t="s">
        <v>98</v>
      </c>
      <c r="I23" s="1"/>
    </row>
    <row r="24" spans="1:9" ht="31.5" customHeight="1" x14ac:dyDescent="0.2">
      <c r="A24" s="45"/>
      <c r="B24" s="1"/>
      <c r="C24" s="1"/>
      <c r="D24" s="20"/>
      <c r="E24" s="89"/>
      <c r="F24" s="61" t="s">
        <v>99</v>
      </c>
      <c r="G24" s="62">
        <v>1100</v>
      </c>
      <c r="H24" s="64" t="s">
        <v>100</v>
      </c>
      <c r="I24" s="1"/>
    </row>
    <row r="25" spans="1:9" ht="31.5" customHeight="1" x14ac:dyDescent="0.2">
      <c r="A25" s="45"/>
      <c r="B25" s="1"/>
      <c r="C25" s="1"/>
      <c r="D25" s="20"/>
      <c r="E25" s="89"/>
      <c r="F25" s="61" t="s">
        <v>101</v>
      </c>
      <c r="G25" s="62">
        <v>220</v>
      </c>
      <c r="H25" s="64" t="s">
        <v>102</v>
      </c>
      <c r="I25" s="1"/>
    </row>
    <row r="26" spans="1:9" ht="39" x14ac:dyDescent="0.2">
      <c r="A26" s="45"/>
      <c r="B26" s="1"/>
      <c r="C26" s="1"/>
      <c r="D26" s="20"/>
      <c r="E26" s="89"/>
      <c r="F26" s="61" t="s">
        <v>140</v>
      </c>
      <c r="G26" s="62">
        <v>4400</v>
      </c>
      <c r="H26" s="64" t="s">
        <v>103</v>
      </c>
      <c r="I26" s="1"/>
    </row>
    <row r="27" spans="1:9" ht="31.5" customHeight="1" x14ac:dyDescent="0.2">
      <c r="A27" s="45"/>
      <c r="B27" s="1"/>
      <c r="C27" s="1"/>
      <c r="D27" s="20"/>
      <c r="E27" s="89"/>
      <c r="F27" s="61" t="s">
        <v>126</v>
      </c>
      <c r="G27" s="62">
        <v>2200</v>
      </c>
      <c r="H27" s="64" t="s">
        <v>104</v>
      </c>
      <c r="I27" s="1"/>
    </row>
    <row r="28" spans="1:9" ht="31.5" customHeight="1" x14ac:dyDescent="0.2">
      <c r="A28" s="45"/>
      <c r="B28" s="1"/>
      <c r="C28" s="1"/>
      <c r="D28" s="20"/>
      <c r="E28" s="89"/>
      <c r="F28" s="61" t="s">
        <v>105</v>
      </c>
      <c r="G28" s="62">
        <v>660</v>
      </c>
      <c r="H28" s="64" t="s">
        <v>106</v>
      </c>
      <c r="I28" s="1"/>
    </row>
    <row r="29" spans="1:9" ht="31.5" customHeight="1" x14ac:dyDescent="0.2">
      <c r="A29" s="45"/>
      <c r="B29" s="1"/>
      <c r="C29" s="1"/>
      <c r="D29" s="20"/>
      <c r="E29" s="89"/>
      <c r="F29" s="61" t="s">
        <v>115</v>
      </c>
      <c r="G29" s="62">
        <v>26400</v>
      </c>
      <c r="H29" s="64" t="s">
        <v>107</v>
      </c>
      <c r="I29" s="1"/>
    </row>
    <row r="30" spans="1:9" ht="31.5" customHeight="1" x14ac:dyDescent="0.2">
      <c r="A30" s="45"/>
      <c r="B30" s="1"/>
      <c r="C30" s="1"/>
      <c r="D30" s="20"/>
      <c r="E30" s="89"/>
      <c r="F30" s="61" t="s">
        <v>109</v>
      </c>
      <c r="G30" s="62">
        <v>44000</v>
      </c>
      <c r="H30" s="69">
        <v>2</v>
      </c>
      <c r="I30" s="1"/>
    </row>
    <row r="31" spans="1:9" ht="31.5" customHeight="1" x14ac:dyDescent="0.2">
      <c r="A31" s="45"/>
      <c r="B31" s="1"/>
      <c r="C31" s="1"/>
      <c r="D31" s="20"/>
      <c r="E31" s="90"/>
      <c r="F31" s="61" t="s">
        <v>124</v>
      </c>
      <c r="G31" s="62">
        <v>0</v>
      </c>
      <c r="H31" s="69"/>
      <c r="I31" s="1"/>
    </row>
    <row r="32" spans="1:9" ht="30" customHeight="1" x14ac:dyDescent="0.2">
      <c r="A32" s="23"/>
      <c r="B32" s="29"/>
      <c r="C32" s="29"/>
      <c r="D32" s="14"/>
      <c r="E32" s="53"/>
      <c r="F32" s="52" t="s">
        <v>47</v>
      </c>
      <c r="G32" s="63">
        <f>SUM(G14:G31)</f>
        <v>179190</v>
      </c>
      <c r="H32" s="70"/>
      <c r="I32" s="1"/>
    </row>
    <row r="33" spans="1:9" ht="31.5" customHeight="1" x14ac:dyDescent="0.2">
      <c r="A33" s="45" t="s">
        <v>57</v>
      </c>
      <c r="B33" s="26">
        <v>4</v>
      </c>
      <c r="C33" s="1" t="s">
        <v>58</v>
      </c>
      <c r="D33" s="20" t="s">
        <v>69</v>
      </c>
      <c r="E33" s="49" t="s">
        <v>70</v>
      </c>
      <c r="F33" s="48" t="s">
        <v>71</v>
      </c>
      <c r="G33" s="56">
        <v>35000</v>
      </c>
      <c r="H33" s="71" t="s">
        <v>75</v>
      </c>
      <c r="I33" s="1"/>
    </row>
    <row r="34" spans="1:9" ht="31.5" customHeight="1" x14ac:dyDescent="0.2">
      <c r="A34" s="23"/>
      <c r="B34" s="29"/>
      <c r="C34" s="29"/>
      <c r="D34" s="14"/>
      <c r="E34" s="76" t="s">
        <v>47</v>
      </c>
      <c r="F34" s="77"/>
      <c r="G34" s="56">
        <f>SUM(G33:G33)</f>
        <v>35000</v>
      </c>
      <c r="H34" s="72"/>
      <c r="I34" s="1"/>
    </row>
    <row r="35" spans="1:9" ht="30" customHeight="1" x14ac:dyDescent="0.2">
      <c r="A35" s="45" t="s">
        <v>57</v>
      </c>
      <c r="B35" s="26">
        <v>6</v>
      </c>
      <c r="C35" s="1" t="s">
        <v>58</v>
      </c>
      <c r="D35" s="20" t="s">
        <v>66</v>
      </c>
      <c r="E35" s="78" t="s">
        <v>65</v>
      </c>
      <c r="F35" s="46" t="s">
        <v>134</v>
      </c>
      <c r="G35" s="56">
        <v>8580</v>
      </c>
      <c r="H35" s="71" t="s">
        <v>76</v>
      </c>
      <c r="I35" s="1"/>
    </row>
    <row r="36" spans="1:9" ht="30" customHeight="1" x14ac:dyDescent="0.2">
      <c r="A36" s="45"/>
      <c r="B36" s="26"/>
      <c r="C36" s="1"/>
      <c r="D36" s="20"/>
      <c r="E36" s="79"/>
      <c r="F36" s="46" t="s">
        <v>135</v>
      </c>
      <c r="G36" s="56">
        <v>6630</v>
      </c>
      <c r="H36" s="71" t="s">
        <v>77</v>
      </c>
      <c r="I36" s="1"/>
    </row>
    <row r="37" spans="1:9" ht="30" customHeight="1" x14ac:dyDescent="0.2">
      <c r="A37" s="45"/>
      <c r="B37" s="26"/>
      <c r="C37" s="1"/>
      <c r="D37" s="20"/>
      <c r="E37" s="79"/>
      <c r="F37" s="46" t="s">
        <v>136</v>
      </c>
      <c r="G37" s="56">
        <v>8580</v>
      </c>
      <c r="H37" s="71" t="s">
        <v>76</v>
      </c>
      <c r="I37" s="1"/>
    </row>
    <row r="38" spans="1:9" ht="30" customHeight="1" x14ac:dyDescent="0.2">
      <c r="A38" s="45"/>
      <c r="B38" s="26"/>
      <c r="C38" s="1"/>
      <c r="D38" s="20"/>
      <c r="E38" s="80"/>
      <c r="F38" s="46" t="s">
        <v>137</v>
      </c>
      <c r="G38" s="56">
        <v>0</v>
      </c>
      <c r="H38" s="72"/>
      <c r="I38" s="1"/>
    </row>
    <row r="39" spans="1:9" ht="30" customHeight="1" x14ac:dyDescent="0.2">
      <c r="A39" s="45"/>
      <c r="B39" s="26"/>
      <c r="C39" s="1"/>
      <c r="D39" s="20"/>
      <c r="E39" s="79" t="s">
        <v>60</v>
      </c>
      <c r="F39" s="47" t="s">
        <v>138</v>
      </c>
      <c r="G39" s="56">
        <v>0</v>
      </c>
      <c r="H39" s="72"/>
      <c r="I39" s="1"/>
    </row>
    <row r="40" spans="1:9" ht="30" customHeight="1" x14ac:dyDescent="0.2">
      <c r="A40" s="45"/>
      <c r="B40" s="26"/>
      <c r="C40" s="1"/>
      <c r="D40" s="20"/>
      <c r="E40" s="80"/>
      <c r="F40" s="47" t="s">
        <v>139</v>
      </c>
      <c r="G40" s="56">
        <v>0</v>
      </c>
      <c r="H40" s="72"/>
      <c r="I40" s="1"/>
    </row>
    <row r="41" spans="1:9" ht="30" customHeight="1" x14ac:dyDescent="0.2">
      <c r="A41" s="23"/>
      <c r="B41" s="29"/>
      <c r="C41" s="29"/>
      <c r="D41" s="14"/>
      <c r="E41" s="76" t="s">
        <v>47</v>
      </c>
      <c r="F41" s="77"/>
      <c r="G41" s="34">
        <f>SUM(G35:G40)</f>
        <v>23790</v>
      </c>
      <c r="H41" s="72"/>
      <c r="I41" s="1"/>
    </row>
    <row r="42" spans="1:9" ht="30" customHeight="1" x14ac:dyDescent="0.2">
      <c r="A42" s="45" t="s">
        <v>57</v>
      </c>
      <c r="B42" s="26">
        <v>6</v>
      </c>
      <c r="C42" s="1" t="s">
        <v>58</v>
      </c>
      <c r="D42" s="20" t="s">
        <v>59</v>
      </c>
      <c r="E42" s="78" t="s">
        <v>60</v>
      </c>
      <c r="F42" s="31" t="s">
        <v>108</v>
      </c>
      <c r="G42" s="34">
        <v>0</v>
      </c>
      <c r="H42" s="72"/>
      <c r="I42" s="1"/>
    </row>
    <row r="43" spans="1:9" ht="30" customHeight="1" x14ac:dyDescent="0.2">
      <c r="A43" s="45"/>
      <c r="B43" s="26"/>
      <c r="C43" s="1"/>
      <c r="D43" s="20"/>
      <c r="E43" s="79"/>
      <c r="F43" s="60" t="s">
        <v>121</v>
      </c>
      <c r="G43" s="65">
        <v>0</v>
      </c>
      <c r="H43" s="72"/>
      <c r="I43" s="1"/>
    </row>
    <row r="44" spans="1:9" ht="30" customHeight="1" x14ac:dyDescent="0.2">
      <c r="A44" s="45"/>
      <c r="B44" s="26"/>
      <c r="C44" s="1"/>
      <c r="D44" s="20"/>
      <c r="E44" s="79"/>
      <c r="F44" s="60" t="s">
        <v>122</v>
      </c>
      <c r="G44" s="65">
        <v>0</v>
      </c>
      <c r="H44" s="72"/>
      <c r="I44" s="1"/>
    </row>
    <row r="45" spans="1:9" ht="30" customHeight="1" x14ac:dyDescent="0.2">
      <c r="A45" s="45"/>
      <c r="B45" s="26"/>
      <c r="C45" s="1"/>
      <c r="D45" s="20"/>
      <c r="E45" s="79"/>
      <c r="F45" s="60" t="s">
        <v>123</v>
      </c>
      <c r="G45" s="65">
        <v>0</v>
      </c>
      <c r="H45" s="72"/>
      <c r="I45" s="1"/>
    </row>
    <row r="46" spans="1:9" ht="30" customHeight="1" x14ac:dyDescent="0.2">
      <c r="A46" s="45"/>
      <c r="B46" s="26"/>
      <c r="C46" s="1"/>
      <c r="D46" s="20"/>
      <c r="E46" s="79"/>
      <c r="F46" s="31" t="s">
        <v>67</v>
      </c>
      <c r="G46" s="34">
        <v>0</v>
      </c>
      <c r="H46" s="72"/>
      <c r="I46" s="1"/>
    </row>
    <row r="47" spans="1:9" ht="30" customHeight="1" x14ac:dyDescent="0.2">
      <c r="A47" s="45"/>
      <c r="B47" s="26"/>
      <c r="C47" s="1"/>
      <c r="D47" s="20"/>
      <c r="E47" s="79"/>
      <c r="F47" s="47" t="s">
        <v>68</v>
      </c>
      <c r="G47" s="34">
        <v>99000</v>
      </c>
      <c r="H47" s="71" t="s">
        <v>110</v>
      </c>
      <c r="I47" s="1"/>
    </row>
    <row r="48" spans="1:9" ht="30" customHeight="1" x14ac:dyDescent="0.2">
      <c r="A48" s="45"/>
      <c r="B48" s="26"/>
      <c r="C48" s="1"/>
      <c r="D48" s="20"/>
      <c r="E48" s="80"/>
      <c r="F48" s="60" t="s">
        <v>132</v>
      </c>
      <c r="G48" s="65">
        <v>4400</v>
      </c>
      <c r="H48" s="73" t="s">
        <v>129</v>
      </c>
      <c r="I48" s="1"/>
    </row>
    <row r="49" spans="1:9" ht="30" customHeight="1" x14ac:dyDescent="0.2">
      <c r="A49" s="23"/>
      <c r="B49" s="29"/>
      <c r="C49" s="29"/>
      <c r="D49" s="14"/>
      <c r="E49" s="76" t="s">
        <v>47</v>
      </c>
      <c r="F49" s="77"/>
      <c r="G49" s="34">
        <f>SUM(G42:G48)</f>
        <v>103400</v>
      </c>
      <c r="H49" s="72"/>
      <c r="I49" s="1"/>
    </row>
    <row r="50" spans="1:9" ht="31.25" customHeight="1" x14ac:dyDescent="0.2">
      <c r="A50" s="5" t="s">
        <v>61</v>
      </c>
      <c r="B50" s="54">
        <v>11</v>
      </c>
      <c r="C50" s="57" t="s">
        <v>62</v>
      </c>
      <c r="D50" s="58" t="s">
        <v>63</v>
      </c>
      <c r="E50" s="81" t="s">
        <v>64</v>
      </c>
      <c r="F50" s="47" t="s">
        <v>74</v>
      </c>
      <c r="G50" s="34">
        <v>4180</v>
      </c>
      <c r="H50" s="71" t="s">
        <v>111</v>
      </c>
      <c r="I50" s="1"/>
    </row>
    <row r="51" spans="1:9" ht="31.25" customHeight="1" x14ac:dyDescent="0.2">
      <c r="A51" s="45"/>
      <c r="B51" s="26"/>
      <c r="C51" s="1"/>
      <c r="D51" s="20"/>
      <c r="E51" s="82"/>
      <c r="F51" s="47" t="s">
        <v>73</v>
      </c>
      <c r="G51" s="34">
        <v>2750</v>
      </c>
      <c r="H51" s="71" t="s">
        <v>112</v>
      </c>
      <c r="I51" s="1"/>
    </row>
    <row r="52" spans="1:9" ht="31.25" customHeight="1" x14ac:dyDescent="0.2">
      <c r="A52" s="45"/>
      <c r="B52" s="26"/>
      <c r="C52" s="1"/>
      <c r="D52" s="20"/>
      <c r="E52" s="82"/>
      <c r="F52" s="47" t="s">
        <v>72</v>
      </c>
      <c r="G52" s="34">
        <v>3850</v>
      </c>
      <c r="H52" s="71" t="s">
        <v>113</v>
      </c>
      <c r="I52" s="1"/>
    </row>
    <row r="53" spans="1:9" ht="31.25" customHeight="1" x14ac:dyDescent="0.2">
      <c r="A53" s="45"/>
      <c r="B53" s="26"/>
      <c r="C53" s="1"/>
      <c r="D53" s="20"/>
      <c r="E53" s="82"/>
      <c r="F53" s="60" t="s">
        <v>127</v>
      </c>
      <c r="G53" s="65">
        <v>1320</v>
      </c>
      <c r="H53" s="73" t="s">
        <v>130</v>
      </c>
      <c r="I53" s="1"/>
    </row>
    <row r="54" spans="1:9" ht="31.25" customHeight="1" x14ac:dyDescent="0.2">
      <c r="A54" s="45"/>
      <c r="B54" s="26"/>
      <c r="C54" s="1"/>
      <c r="D54" s="20"/>
      <c r="E54" s="82"/>
      <c r="F54" s="60" t="s">
        <v>128</v>
      </c>
      <c r="G54" s="65">
        <v>1760</v>
      </c>
      <c r="H54" s="71" t="s">
        <v>131</v>
      </c>
      <c r="I54" s="1"/>
    </row>
    <row r="55" spans="1:9" ht="30" customHeight="1" x14ac:dyDescent="0.2">
      <c r="A55" s="23"/>
      <c r="B55" s="29"/>
      <c r="C55" s="29"/>
      <c r="D55" s="14"/>
      <c r="E55" s="76" t="s">
        <v>47</v>
      </c>
      <c r="F55" s="77"/>
      <c r="G55" s="34">
        <f>SUM(G50:G54)</f>
        <v>13860</v>
      </c>
      <c r="H55" s="72"/>
      <c r="I55" s="1"/>
    </row>
    <row r="56" spans="1:9" ht="31.5" customHeight="1" x14ac:dyDescent="0.2">
      <c r="A56" s="45" t="s">
        <v>57</v>
      </c>
      <c r="B56" s="26">
        <v>14</v>
      </c>
      <c r="C56" s="1" t="s">
        <v>58</v>
      </c>
      <c r="D56" s="20" t="s">
        <v>116</v>
      </c>
      <c r="E56" s="49" t="s">
        <v>117</v>
      </c>
      <c r="F56" s="48" t="s">
        <v>118</v>
      </c>
      <c r="G56" s="56">
        <v>770</v>
      </c>
      <c r="H56" s="73" t="s">
        <v>119</v>
      </c>
      <c r="I56" s="1"/>
    </row>
    <row r="57" spans="1:9" ht="31.5" customHeight="1" x14ac:dyDescent="0.2">
      <c r="A57" s="23"/>
      <c r="B57" s="29"/>
      <c r="C57" s="29"/>
      <c r="D57" s="14"/>
      <c r="E57" s="76" t="s">
        <v>47</v>
      </c>
      <c r="F57" s="77"/>
      <c r="G57" s="56">
        <f>SUM(G56:G56)</f>
        <v>770</v>
      </c>
      <c r="H57" s="72"/>
      <c r="I57" s="1"/>
    </row>
    <row r="58" spans="1:9" ht="30" customHeight="1" x14ac:dyDescent="0.2">
      <c r="A58" s="30" t="s">
        <v>41</v>
      </c>
      <c r="B58" s="26">
        <v>15</v>
      </c>
      <c r="C58" s="1" t="s">
        <v>42</v>
      </c>
      <c r="D58" s="20" t="s">
        <v>52</v>
      </c>
      <c r="E58" s="55" t="s">
        <v>52</v>
      </c>
      <c r="F58" s="74">
        <f>(G58/G8)</f>
        <v>3.7813411315104552E-2</v>
      </c>
      <c r="G58" s="65">
        <f>G8-(G34+G41+G49+G55+G32+G57)</f>
        <v>13991</v>
      </c>
      <c r="H58" s="72"/>
      <c r="I58" s="1"/>
    </row>
    <row r="59" spans="1:9" ht="30" customHeight="1" x14ac:dyDescent="0.2">
      <c r="A59" s="23"/>
      <c r="B59" s="29"/>
      <c r="C59" s="29"/>
      <c r="D59" s="14"/>
      <c r="E59" s="29"/>
      <c r="F59" s="35" t="s">
        <v>48</v>
      </c>
      <c r="G59" s="65">
        <f>SUM(G58:G58)</f>
        <v>13991</v>
      </c>
      <c r="H59" s="72"/>
      <c r="I59" s="1"/>
    </row>
    <row r="60" spans="1:9" ht="30" customHeight="1" x14ac:dyDescent="0.2">
      <c r="A60" s="23"/>
      <c r="B60" s="29"/>
      <c r="C60" s="29"/>
      <c r="D60" s="29"/>
      <c r="E60" s="29"/>
      <c r="F60" s="35" t="s">
        <v>49</v>
      </c>
      <c r="G60" s="65">
        <f>G41+G49+G55+G59+G34+G32+G57</f>
        <v>370001</v>
      </c>
      <c r="H60" s="72"/>
      <c r="I60" s="1"/>
    </row>
    <row r="61" spans="1:9" ht="19.5" customHeight="1" x14ac:dyDescent="0.2">
      <c r="A61" s="1"/>
      <c r="B61" s="1"/>
      <c r="C61" s="1"/>
      <c r="D61" s="1"/>
      <c r="E61" s="1"/>
      <c r="F61" s="1"/>
      <c r="G61" s="1"/>
      <c r="H61" s="50"/>
      <c r="I61" s="1"/>
    </row>
    <row r="62" spans="1:9" ht="19.5" customHeight="1" x14ac:dyDescent="0.2">
      <c r="A62" s="1"/>
      <c r="B62" s="1"/>
      <c r="C62" s="1"/>
      <c r="D62" s="1"/>
      <c r="E62" s="1"/>
      <c r="F62" s="1"/>
      <c r="G62" s="1"/>
      <c r="H62" s="50"/>
      <c r="I62" s="1"/>
    </row>
    <row r="63" spans="1:9" ht="19.5" customHeight="1" x14ac:dyDescent="0.2">
      <c r="A63" s="1"/>
      <c r="B63" s="1"/>
      <c r="C63" s="1"/>
      <c r="D63" s="1"/>
      <c r="E63" s="1"/>
      <c r="F63" s="1"/>
      <c r="G63" s="1"/>
      <c r="H63" s="50"/>
      <c r="I63" s="1"/>
    </row>
    <row r="64" spans="1:9" ht="19.5" customHeight="1" x14ac:dyDescent="0.2">
      <c r="A64" s="1"/>
      <c r="B64" s="1"/>
      <c r="C64" s="1"/>
      <c r="D64" s="1"/>
      <c r="E64" s="1"/>
      <c r="F64" s="1"/>
      <c r="G64" s="1"/>
      <c r="H64" s="50"/>
      <c r="I64" s="1"/>
    </row>
    <row r="65" spans="1:9" ht="19.5" customHeight="1" x14ac:dyDescent="0.2">
      <c r="A65" s="1"/>
      <c r="B65" s="1"/>
      <c r="C65" s="1"/>
      <c r="D65" s="1"/>
      <c r="E65" s="1"/>
      <c r="F65" s="1"/>
      <c r="G65" s="1"/>
      <c r="H65" s="50"/>
      <c r="I65" s="1"/>
    </row>
    <row r="66" spans="1:9" ht="19.5" customHeight="1" x14ac:dyDescent="0.2">
      <c r="A66" s="1"/>
      <c r="B66" s="1"/>
      <c r="C66" s="1"/>
      <c r="D66" s="1"/>
      <c r="E66" s="1"/>
      <c r="F66" s="1"/>
      <c r="G66" s="1"/>
      <c r="H66" s="50"/>
      <c r="I66" s="1"/>
    </row>
    <row r="67" spans="1:9" ht="19.5" customHeight="1" x14ac:dyDescent="0.2">
      <c r="A67" s="1"/>
      <c r="B67" s="1"/>
      <c r="C67" s="1"/>
      <c r="D67" s="1"/>
      <c r="E67" s="1"/>
      <c r="F67" s="1"/>
      <c r="G67" s="1"/>
      <c r="H67" s="50"/>
      <c r="I67" s="1"/>
    </row>
  </sheetData>
  <mergeCells count="21">
    <mergeCell ref="E6:F6"/>
    <mergeCell ref="E7:F7"/>
    <mergeCell ref="G1:H1"/>
    <mergeCell ref="B2:G2"/>
    <mergeCell ref="A4:D4"/>
    <mergeCell ref="A5:D5"/>
    <mergeCell ref="E5:F5"/>
    <mergeCell ref="E34:F34"/>
    <mergeCell ref="A13:D13"/>
    <mergeCell ref="A8:F8"/>
    <mergeCell ref="D11:H11"/>
    <mergeCell ref="A12:D12"/>
    <mergeCell ref="E15:E31"/>
    <mergeCell ref="E57:F57"/>
    <mergeCell ref="E55:F55"/>
    <mergeCell ref="E41:F41"/>
    <mergeCell ref="E35:E38"/>
    <mergeCell ref="E39:E40"/>
    <mergeCell ref="E50:E54"/>
    <mergeCell ref="E42:E48"/>
    <mergeCell ref="E49:F49"/>
  </mergeCells>
  <phoneticPr fontId="2"/>
  <hyperlinks>
    <hyperlink ref="H47" r:id="rId1" xr:uid="{4FF0217D-0AE8-402B-AB3B-49AA8B5F214C}"/>
    <hyperlink ref="H50" r:id="rId2" xr:uid="{58936EFB-B2F7-4D08-B1D3-7932F5623AF4}"/>
    <hyperlink ref="H51" r:id="rId3" xr:uid="{8BD30625-7CF0-4CBD-95B6-08D065BBB102}"/>
    <hyperlink ref="H52" r:id="rId4" xr:uid="{C4260CA8-E973-4A62-821E-95505AEE5F5E}"/>
    <hyperlink ref="H37" r:id="rId5" xr:uid="{C693C85C-BAB2-44CE-83A1-2B85EB1F2596}"/>
    <hyperlink ref="H36" r:id="rId6" xr:uid="{ABD34D1E-357E-44B7-95D8-3DC09AC1DA8D}"/>
    <hyperlink ref="H35" r:id="rId7" xr:uid="{9A0AD299-F802-4C15-800F-FF12B750D6F8}"/>
    <hyperlink ref="H33" r:id="rId8" xr:uid="{3B66AC27-72CD-4700-A1A5-668F5673E4BC}"/>
    <hyperlink ref="H14" r:id="rId9" xr:uid="{EDC0C984-44BF-471D-B584-DC45121BA7B8}"/>
    <hyperlink ref="H15" r:id="rId10" xr:uid="{88F7FB43-3266-450A-94EE-97CCB46DFFCA}"/>
    <hyperlink ref="H16:H29" r:id="rId11" display="1-2" xr:uid="{35168A1C-17CC-4D33-9A09-0A5B7B930CCD}"/>
    <hyperlink ref="H16" r:id="rId12" xr:uid="{0D3091E0-1DAA-4222-8B2A-EA7E4C5AABF2}"/>
    <hyperlink ref="H17" r:id="rId13" xr:uid="{7D3FC6F3-06FC-49BE-BBB6-430F4AD3E10C}"/>
    <hyperlink ref="H18" r:id="rId14" xr:uid="{9933DC78-E1D6-495C-AB90-26EB9E921894}"/>
    <hyperlink ref="H19" r:id="rId15" xr:uid="{3D1026F8-898C-402C-A94A-684D35ADDD9B}"/>
    <hyperlink ref="H20" r:id="rId16" xr:uid="{D65C208E-F5B2-4776-9DF1-9923DD8EC6B7}"/>
    <hyperlink ref="H21" r:id="rId17" xr:uid="{5E6F40CD-1964-4601-B0F7-36CD96578D79}"/>
    <hyperlink ref="H22" r:id="rId18" xr:uid="{33869113-0036-49B8-A512-750A9E7F8D46}"/>
    <hyperlink ref="H23" r:id="rId19" xr:uid="{FFEC10F6-8016-49CD-96E3-1E795BA97231}"/>
    <hyperlink ref="H24" r:id="rId20" xr:uid="{F45362E2-36E1-4BBA-9071-0F3494760233}"/>
    <hyperlink ref="H25" r:id="rId21" xr:uid="{B0FE1810-E4F5-41FB-B9CE-30D2EDA7FFCC}"/>
    <hyperlink ref="H26" r:id="rId22" xr:uid="{D5EFECCC-1FC2-416C-AF6E-68311B6B7B00}"/>
    <hyperlink ref="H27" r:id="rId23" xr:uid="{C87AD78F-A0F1-4158-AF42-4DC45D6FAE93}"/>
    <hyperlink ref="H28" r:id="rId24" xr:uid="{2000EF3E-1A34-49F6-AFAA-5204428C2E42}"/>
    <hyperlink ref="H29" r:id="rId25" xr:uid="{9D5220E4-97EB-4641-A5D2-54EDC04BAC63}"/>
    <hyperlink ref="H30" r:id="rId26" display="2)hanayanomiri.pdf" xr:uid="{0951F7FA-8720-4744-84D7-B2937D398A94}"/>
    <hyperlink ref="H56" r:id="rId27" xr:uid="{07BC33DB-EB93-4BAE-BF47-478A0775CF3A}"/>
    <hyperlink ref="H53" r:id="rId28" xr:uid="{747A498E-6AC1-4087-B1E9-4DC635A49C86}"/>
    <hyperlink ref="H54" r:id="rId29" xr:uid="{B6914275-6AA5-4304-B690-9ECD0137A475}"/>
    <hyperlink ref="H48" r:id="rId30" xr:uid="{9964BD82-9DDC-449C-97A2-CC8D128E918C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3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cp:lastPrinted>2024-11-27T13:31:54Z</cp:lastPrinted>
  <dcterms:created xsi:type="dcterms:W3CDTF">2016-10-10T10:20:24Z</dcterms:created>
  <dcterms:modified xsi:type="dcterms:W3CDTF">2024-12-27T17:26:25Z</dcterms:modified>
</cp:coreProperties>
</file>